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tabRatio="601" activeTab="0"/>
  </bookViews>
  <sheets>
    <sheet name="Πίνακας 4" sheetId="1" r:id="rId1"/>
  </sheets>
  <definedNames>
    <definedName name="_xlnm.Print_Area" localSheetId="0">'Πίνακας 4'!$A$1:$L$51</definedName>
  </definedNames>
  <calcPr fullCalcOnLoad="1"/>
</workbook>
</file>

<file path=xl/sharedStrings.xml><?xml version="1.0" encoding="utf-8"?>
<sst xmlns="http://schemas.openxmlformats.org/spreadsheetml/2006/main" count="38" uniqueCount="30">
  <si>
    <t>ΣΥΝΟΛΟ</t>
  </si>
  <si>
    <t>ΟΙΚΟΝΟΜΙΚΗ</t>
  </si>
  <si>
    <t>ΔΡΑΣΤΗΡΙΟΤΗΤΑ</t>
  </si>
  <si>
    <t>Αρ.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</si>
  <si>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</si>
  <si>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</si>
  <si>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</si>
  <si>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</si>
  <si>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</si>
  <si>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</si>
  <si>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</si>
  <si>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</si>
  <si>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</si>
  <si>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</si>
  <si>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</si>
  <si>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</si>
  <si>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</si>
  <si>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</si>
  <si>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</si>
  <si>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</si>
  <si>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ΝΕΟΕΙΣΕΡΧΟΜΕΝΟΙ</t>
  </si>
  <si>
    <t>34R</t>
  </si>
  <si>
    <t>Μεταβολή
2011-2012</t>
  </si>
  <si>
    <t>Πίνακας 4: Εγγεγραμμένη Ανεργία κατά Οικονομική Δραστηριότητα</t>
  </si>
  <si>
    <t>Ιούνιος   2012</t>
  </si>
  <si>
    <t xml:space="preserve">Ετήσια μεταβολή:  Ιούνιος 2012 - 2011 </t>
  </si>
  <si>
    <t xml:space="preserve">Μηνιαία Μεταβολή:  Ιούνιος 2012 - Μάιος 2012 </t>
  </si>
  <si>
    <t>Ιούλιος   2012</t>
  </si>
  <si>
    <t>Ιούλιος 2011</t>
  </si>
  <si>
    <t>Μεταβολή Ιούλιος-Ιούνιος  2012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</si>
</sst>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 Greek"/>
      <family val="0"/>
    </font>
    <font>
      <b/>
      <sz val="10"/>
      <color indexed="10"/>
      <name val="Arial"/>
      <family val="2"/>
    </font>
    <font>
      <b/>
      <sz val="9"/>
      <name val="Arial Greek"/>
      <family val="2"/>
    </font>
    <font>
      <sz val="4"/>
      <name val="Arial"/>
      <family val="2"/>
    </font>
    <font>
      <b/>
      <sz val="4"/>
      <name val="Arial Greek"/>
      <family val="2"/>
    </font>
    <font>
      <b/>
      <sz val="4"/>
      <name val="Arial"/>
      <family val="2"/>
    </font>
    <font>
      <sz val="10"/>
      <name val="Arial Greek"/>
      <family val="0"/>
    </font>
    <font>
      <b/>
      <sz val="9.3"/>
      <name val="Arial"/>
      <family val="2"/>
    </font>
    <font>
      <sz val="9.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8.45"/>
      <color indexed="8"/>
      <name val="Calibri"/>
      <family val="0"/>
    </font>
    <font>
      <b/>
      <sz val="10"/>
      <color indexed="8"/>
      <name val="Calibri"/>
      <family val="0"/>
    </font>
    <font>
      <b/>
      <sz val="10.5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/>
    </border>
    <border>
      <left/>
      <right/>
      <top/>
      <bottom style="medium"/>
    </border>
    <border>
      <left style="medium"/>
      <right>
        <color indexed="63"/>
      </right>
      <top style="medium"/>
      <bottom style="thin"/>
    </border>
    <border>
      <left/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/>
    </border>
    <border>
      <left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64" fontId="0" fillId="0" borderId="0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164" fontId="2" fillId="0" borderId="18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9" fontId="2" fillId="0" borderId="18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7" fillId="0" borderId="13" xfId="0" applyFont="1" applyBorder="1" applyAlignment="1">
      <alignment/>
    </xf>
    <xf numFmtId="0" fontId="8" fillId="0" borderId="0" xfId="0" applyFont="1" applyAlignment="1">
      <alignment/>
    </xf>
    <xf numFmtId="0" fontId="9" fillId="0" borderId="18" xfId="0" applyFont="1" applyFill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9" fontId="10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9" fontId="12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2" fillId="0" borderId="19" xfId="0" applyFont="1" applyBorder="1" applyAlignment="1">
      <alignment horizontal="center"/>
    </xf>
    <xf numFmtId="3" fontId="3" fillId="0" borderId="2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3" fillId="0" borderId="13" xfId="0" applyFont="1" applyBorder="1" applyAlignment="1">
      <alignment/>
    </xf>
    <xf numFmtId="9" fontId="0" fillId="0" borderId="13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3" xfId="0" applyFont="1" applyBorder="1" applyAlignment="1">
      <alignment horizontal="left"/>
    </xf>
    <xf numFmtId="0" fontId="3" fillId="0" borderId="27" xfId="0" applyFont="1" applyBorder="1" applyAlignment="1" quotePrefix="1">
      <alignment horizontal="left"/>
    </xf>
    <xf numFmtId="9" fontId="0" fillId="0" borderId="27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164" fontId="0" fillId="0" borderId="27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8" xfId="0" applyFont="1" applyBorder="1" applyAlignment="1">
      <alignment/>
    </xf>
    <xf numFmtId="3" fontId="13" fillId="0" borderId="15" xfId="0" applyNumberFormat="1" applyFont="1" applyBorder="1" applyAlignment="1">
      <alignment horizontal="right"/>
    </xf>
    <xf numFmtId="3" fontId="13" fillId="0" borderId="15" xfId="0" applyNumberFormat="1" applyFont="1" applyBorder="1" applyAlignment="1">
      <alignment vertical="center"/>
    </xf>
    <xf numFmtId="3" fontId="13" fillId="0" borderId="16" xfId="0" applyNumberFormat="1" applyFont="1" applyBorder="1" applyAlignment="1">
      <alignment horizontal="right"/>
    </xf>
    <xf numFmtId="0" fontId="2" fillId="0" borderId="29" xfId="0" applyFont="1" applyBorder="1" applyAlignment="1">
      <alignment horizontal="center"/>
    </xf>
    <xf numFmtId="0" fontId="0" fillId="0" borderId="30" xfId="0" applyFont="1" applyBorder="1" applyAlignment="1">
      <alignment/>
    </xf>
    <xf numFmtId="164" fontId="3" fillId="0" borderId="31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164" fontId="3" fillId="0" borderId="33" xfId="0" applyNumberFormat="1" applyFont="1" applyBorder="1" applyAlignment="1">
      <alignment/>
    </xf>
    <xf numFmtId="0" fontId="0" fillId="0" borderId="20" xfId="0" applyBorder="1" applyAlignment="1">
      <alignment/>
    </xf>
    <xf numFmtId="3" fontId="12" fillId="0" borderId="34" xfId="0" applyNumberFormat="1" applyFont="1" applyBorder="1" applyAlignment="1">
      <alignment/>
    </xf>
    <xf numFmtId="9" fontId="12" fillId="0" borderId="35" xfId="57" applyFont="1" applyBorder="1" applyAlignment="1">
      <alignment/>
    </xf>
    <xf numFmtId="0" fontId="0" fillId="0" borderId="21" xfId="0" applyBorder="1" applyAlignment="1">
      <alignment/>
    </xf>
    <xf numFmtId="3" fontId="2" fillId="0" borderId="22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28" xfId="0" applyFont="1" applyBorder="1" applyAlignment="1">
      <alignment horizontal="center"/>
    </xf>
    <xf numFmtId="0" fontId="2" fillId="0" borderId="3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Κατανομή Εγγεγραμμένων Ανέργων κατά Οικονομική Δραστηριότητα τον Ιούλιο του 2011 και 2012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23675"/>
          <c:w val="0.85225"/>
          <c:h val="0.7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4'!$AL$3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'Πίνακας 4'!$AL$4:$AL$19</c:f>
              <c:numCache/>
            </c:numRef>
          </c:val>
        </c:ser>
        <c:ser>
          <c:idx val="1"/>
          <c:order val="1"/>
          <c:tx>
            <c:strRef>
              <c:f>'Πίνακας 4'!$AM$3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'Πίνακας 4'!$AM$4:$AM$19</c:f>
              <c:numCache/>
            </c:numRef>
          </c:val>
        </c:ser>
        <c:axId val="19210112"/>
        <c:axId val="38673281"/>
      </c:barChart>
      <c:catAx>
        <c:axId val="19210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8673281"/>
        <c:crosses val="autoZero"/>
        <c:auto val="1"/>
        <c:lblOffset val="100"/>
        <c:tickLblSkip val="1"/>
        <c:noMultiLvlLbl val="0"/>
      </c:catAx>
      <c:valAx>
        <c:axId val="386732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101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75"/>
          <c:y val="0.455"/>
          <c:w val="0.078"/>
          <c:h val="0.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Μεταβολή εγγεγραμμένης ανεργίας μεταξύ 2012 και 2011 κατά οικονομική δραστηριότητα - Ιούλιος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575"/>
          <c:w val="0.9805"/>
          <c:h val="0.778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'Πίνακας 4'!$A$7:$A$22</c:f>
              <c:numCache/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657B9F"/>
                </a:gs>
                <a:gs pos="80000">
                  <a:srgbClr val="85A2D1"/>
                </a:gs>
                <a:gs pos="100000">
                  <a:srgbClr val="84A2D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'Πίνακας 4'!$K$7:$K$22</c:f>
              <c:numCache/>
            </c:numRef>
          </c:val>
        </c:ser>
        <c:axId val="12515210"/>
        <c:axId val="45528027"/>
      </c:barChart>
      <c:catAx>
        <c:axId val="12515210"/>
        <c:scaling>
          <c:orientation val="minMax"/>
        </c:scaling>
        <c:axPos val="l"/>
        <c:delete val="1"/>
        <c:majorTickMark val="out"/>
        <c:minorTickMark val="none"/>
        <c:tickLblPos val="nextTo"/>
        <c:crossAx val="45528027"/>
        <c:crosses val="autoZero"/>
        <c:auto val="1"/>
        <c:lblOffset val="100"/>
        <c:tickLblSkip val="1"/>
        <c:noMultiLvlLbl val="0"/>
      </c:catAx>
      <c:valAx>
        <c:axId val="4552802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152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23</xdr:row>
      <xdr:rowOff>9525</xdr:rowOff>
    </xdr:from>
    <xdr:to>
      <xdr:col>11</xdr:col>
      <xdr:colOff>400050</xdr:colOff>
      <xdr:row>35</xdr:row>
      <xdr:rowOff>123825</xdr:rowOff>
    </xdr:to>
    <xdr:graphicFrame>
      <xdr:nvGraphicFramePr>
        <xdr:cNvPr id="1" name="Chart 4"/>
        <xdr:cNvGraphicFramePr/>
      </xdr:nvGraphicFramePr>
      <xdr:xfrm>
        <a:off x="47625" y="4572000"/>
        <a:ext cx="5581650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35</xdr:row>
      <xdr:rowOff>142875</xdr:rowOff>
    </xdr:from>
    <xdr:to>
      <xdr:col>11</xdr:col>
      <xdr:colOff>381000</xdr:colOff>
      <xdr:row>50</xdr:row>
      <xdr:rowOff>123825</xdr:rowOff>
    </xdr:to>
    <xdr:graphicFrame>
      <xdr:nvGraphicFramePr>
        <xdr:cNvPr id="2" name="Chart 5"/>
        <xdr:cNvGraphicFramePr/>
      </xdr:nvGraphicFramePr>
      <xdr:xfrm>
        <a:off x="38100" y="6581775"/>
        <a:ext cx="55721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5"/>
  <sheetViews>
    <sheetView tabSelected="1" zoomScalePageLayoutView="0" workbookViewId="0" topLeftCell="A4">
      <selection activeCell="O26" sqref="O26"/>
    </sheetView>
  </sheetViews>
  <sheetFormatPr defaultColWidth="9.140625" defaultRowHeight="12.75"/>
  <cols>
    <col min="1" max="1" width="2.7109375" style="0" customWidth="1"/>
    <col min="2" max="2" width="20.8515625" style="25" customWidth="1"/>
    <col min="3" max="3" width="6.57421875" style="0" bestFit="1" customWidth="1"/>
    <col min="4" max="4" width="6.140625" style="0" customWidth="1"/>
    <col min="5" max="5" width="6.57421875" style="0" customWidth="1"/>
    <col min="6" max="7" width="6.421875" style="0" customWidth="1"/>
    <col min="8" max="8" width="5.28125" style="0" customWidth="1"/>
    <col min="9" max="9" width="6.421875" style="0" customWidth="1"/>
    <col min="10" max="10" width="5.421875" style="0" customWidth="1"/>
    <col min="11" max="11" width="5.57421875" style="0" bestFit="1" customWidth="1"/>
    <col min="12" max="36" width="7.421875" style="0" customWidth="1"/>
    <col min="37" max="37" width="7.28125" style="0" customWidth="1"/>
    <col min="39" max="39" width="5.421875" style="0" customWidth="1"/>
    <col min="40" max="40" width="14.421875" style="0" customWidth="1"/>
    <col min="41" max="41" width="11.57421875" style="0" customWidth="1"/>
    <col min="42" max="42" width="11.140625" style="0" customWidth="1"/>
    <col min="44" max="44" width="13.7109375" style="0" customWidth="1"/>
    <col min="45" max="45" width="14.00390625" style="0" customWidth="1"/>
  </cols>
  <sheetData>
    <row r="1" spans="1:37" s="43" customFormat="1" ht="12.75">
      <c r="A1" s="77" t="s">
        <v>23</v>
      </c>
      <c r="B1" s="77"/>
      <c r="C1" s="77"/>
      <c r="D1" s="77"/>
      <c r="E1" s="77"/>
      <c r="F1" s="77"/>
      <c r="G1" s="77"/>
      <c r="H1" s="77"/>
      <c r="I1" s="77"/>
      <c r="J1" s="77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2"/>
    </row>
    <row r="2" spans="1:37" s="43" customFormat="1" ht="13.5" thickBot="1">
      <c r="A2" s="46" t="s">
        <v>25</v>
      </c>
      <c r="B2" s="21"/>
      <c r="C2" s="46"/>
      <c r="D2" s="46"/>
      <c r="E2" s="46"/>
      <c r="F2" s="46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44"/>
    </row>
    <row r="3" spans="1:39" s="6" customFormat="1" ht="13.5" customHeight="1" thickBot="1">
      <c r="A3" s="63" t="s">
        <v>26</v>
      </c>
      <c r="B3" s="63"/>
      <c r="C3" s="62"/>
      <c r="D3" s="62"/>
      <c r="E3" s="62"/>
      <c r="F3" s="62"/>
      <c r="G3" s="80"/>
      <c r="H3" s="80"/>
      <c r="I3" s="80"/>
      <c r="J3" s="80"/>
      <c r="K3" s="80"/>
      <c r="L3" s="8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5">
        <v>2011</v>
      </c>
      <c r="AM3" s="5">
        <v>2012</v>
      </c>
    </row>
    <row r="4" spans="1:40" s="6" customFormat="1" ht="64.5" customHeight="1" thickBot="1">
      <c r="A4" s="47"/>
      <c r="B4" s="48" t="s">
        <v>1</v>
      </c>
      <c r="C4" s="81" t="s">
        <v>24</v>
      </c>
      <c r="D4" s="79"/>
      <c r="E4" s="78" t="s">
        <v>29</v>
      </c>
      <c r="F4" s="81"/>
      <c r="G4" s="78" t="s">
        <v>28</v>
      </c>
      <c r="H4" s="79"/>
      <c r="I4" s="81" t="s">
        <v>27</v>
      </c>
      <c r="J4" s="79"/>
      <c r="K4" s="78" t="s">
        <v>22</v>
      </c>
      <c r="L4" s="79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7">
        <f>G7</f>
        <v>159</v>
      </c>
      <c r="AM4" s="8">
        <f>I7</f>
        <v>172</v>
      </c>
      <c r="AN4" s="9">
        <f>J7</f>
        <v>0.004718533962471195</v>
      </c>
    </row>
    <row r="5" spans="1:40" s="6" customFormat="1" ht="13.5" thickBot="1">
      <c r="A5" s="47"/>
      <c r="B5" s="48" t="s">
        <v>2</v>
      </c>
      <c r="C5" s="13" t="s">
        <v>3</v>
      </c>
      <c r="D5" s="13" t="s">
        <v>4</v>
      </c>
      <c r="E5" s="38" t="s">
        <v>3</v>
      </c>
      <c r="F5" s="67" t="s">
        <v>4</v>
      </c>
      <c r="G5" s="1" t="s">
        <v>3</v>
      </c>
      <c r="H5" s="13" t="s">
        <v>4</v>
      </c>
      <c r="I5" s="13" t="s">
        <v>3</v>
      </c>
      <c r="J5" s="13" t="s">
        <v>4</v>
      </c>
      <c r="K5" s="1" t="s">
        <v>3</v>
      </c>
      <c r="L5" s="13" t="s">
        <v>4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7">
        <f aca="true" t="shared" si="0" ref="AL5:AL19">G8</f>
        <v>20</v>
      </c>
      <c r="AM5" s="8">
        <f aca="true" t="shared" si="1" ref="AM5:AM19">I8</f>
        <v>61</v>
      </c>
      <c r="AN5" s="9">
        <f aca="true" t="shared" si="2" ref="AN5:AN19">J8</f>
        <v>0.0016734335564578076</v>
      </c>
    </row>
    <row r="6" spans="1:40" s="6" customFormat="1" ht="13.5" thickBot="1">
      <c r="A6" s="49"/>
      <c r="B6" s="50"/>
      <c r="C6" s="51"/>
      <c r="D6" s="50"/>
      <c r="E6" s="51"/>
      <c r="F6" s="68"/>
      <c r="G6" s="49"/>
      <c r="H6" s="50"/>
      <c r="I6" s="51"/>
      <c r="J6" s="50"/>
      <c r="K6" s="49"/>
      <c r="L6" s="50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3"/>
      <c r="AL6" s="7">
        <f t="shared" si="0"/>
        <v>2437</v>
      </c>
      <c r="AM6" s="8">
        <f t="shared" si="1"/>
        <v>3696</v>
      </c>
      <c r="AN6" s="9">
        <f t="shared" si="2"/>
        <v>0.10139361351914847</v>
      </c>
    </row>
    <row r="7" spans="1:40" s="6" customFormat="1" ht="13.5" thickBot="1">
      <c r="A7" s="14">
        <v>1</v>
      </c>
      <c r="B7" s="52" t="s">
        <v>5</v>
      </c>
      <c r="C7" s="72">
        <v>185</v>
      </c>
      <c r="D7" s="53">
        <f>C7/$C$23</f>
        <v>0.005406985240391641</v>
      </c>
      <c r="E7" s="39">
        <f>I7-C7</f>
        <v>-13</v>
      </c>
      <c r="F7" s="69">
        <f>E7/C7</f>
        <v>-0.07027027027027027</v>
      </c>
      <c r="G7" s="64">
        <v>159</v>
      </c>
      <c r="H7" s="53">
        <f>G7/$G$23</f>
        <v>0.005821190598228015</v>
      </c>
      <c r="I7" s="72">
        <v>172</v>
      </c>
      <c r="J7" s="53">
        <f>I7/$I$23</f>
        <v>0.004718533962471195</v>
      </c>
      <c r="K7" s="54">
        <f>I7-G7</f>
        <v>13</v>
      </c>
      <c r="L7" s="55">
        <f>K7/G7</f>
        <v>0.08176100628930817</v>
      </c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12"/>
      <c r="AL7" s="7">
        <f t="shared" si="0"/>
        <v>12</v>
      </c>
      <c r="AM7" s="8">
        <f t="shared" si="1"/>
        <v>6</v>
      </c>
      <c r="AN7" s="9">
        <f t="shared" si="2"/>
        <v>0.0001646000219466696</v>
      </c>
    </row>
    <row r="8" spans="1:40" s="6" customFormat="1" ht="13.5" thickBot="1">
      <c r="A8" s="14">
        <v>2</v>
      </c>
      <c r="B8" s="52" t="s">
        <v>6</v>
      </c>
      <c r="C8" s="72">
        <v>64</v>
      </c>
      <c r="D8" s="53">
        <f aca="true" t="shared" si="3" ref="D8:D23">C8/$C$23</f>
        <v>0.0018705246237030542</v>
      </c>
      <c r="E8" s="39">
        <f aca="true" t="shared" si="4" ref="E8:E23">I8-C8</f>
        <v>-3</v>
      </c>
      <c r="F8" s="69">
        <f aca="true" t="shared" si="5" ref="F8:F23">E8/C8</f>
        <v>-0.046875</v>
      </c>
      <c r="G8" s="64">
        <v>20</v>
      </c>
      <c r="H8" s="53">
        <f aca="true" t="shared" si="6" ref="H8:H23">G8/$G$23</f>
        <v>0.0007322252324815113</v>
      </c>
      <c r="I8" s="72">
        <v>61</v>
      </c>
      <c r="J8" s="53">
        <f aca="true" t="shared" si="7" ref="J8:J23">I8/$I$23</f>
        <v>0.0016734335564578076</v>
      </c>
      <c r="K8" s="54">
        <f aca="true" t="shared" si="8" ref="K8:K23">I8-G8</f>
        <v>41</v>
      </c>
      <c r="L8" s="55">
        <f aca="true" t="shared" si="9" ref="L8:L23">K8/G8</f>
        <v>2.05</v>
      </c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12"/>
      <c r="AL8" s="7">
        <f t="shared" si="0"/>
        <v>65</v>
      </c>
      <c r="AM8" s="8">
        <f t="shared" si="1"/>
        <v>91</v>
      </c>
      <c r="AN8" s="9">
        <f t="shared" si="2"/>
        <v>0.0024964336661911554</v>
      </c>
    </row>
    <row r="9" spans="1:40" s="6" customFormat="1" ht="13.5" thickBot="1">
      <c r="A9" s="14">
        <v>3</v>
      </c>
      <c r="B9" s="56" t="s">
        <v>7</v>
      </c>
      <c r="C9" s="72">
        <v>3645</v>
      </c>
      <c r="D9" s="53">
        <f t="shared" si="3"/>
        <v>0.10653222270933801</v>
      </c>
      <c r="E9" s="39">
        <f t="shared" si="4"/>
        <v>51</v>
      </c>
      <c r="F9" s="69">
        <f t="shared" si="5"/>
        <v>0.013991769547325103</v>
      </c>
      <c r="G9" s="64">
        <v>2437</v>
      </c>
      <c r="H9" s="53">
        <f t="shared" si="6"/>
        <v>0.08922164457787216</v>
      </c>
      <c r="I9" s="72">
        <v>3696</v>
      </c>
      <c r="J9" s="53">
        <f t="shared" si="7"/>
        <v>0.10139361351914847</v>
      </c>
      <c r="K9" s="54">
        <f t="shared" si="8"/>
        <v>1259</v>
      </c>
      <c r="L9" s="55">
        <f t="shared" si="9"/>
        <v>0.5166187935986869</v>
      </c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12"/>
      <c r="AL9" s="7">
        <f t="shared" si="0"/>
        <v>4163</v>
      </c>
      <c r="AM9" s="8">
        <f t="shared" si="1"/>
        <v>6127</v>
      </c>
      <c r="AN9" s="9">
        <f t="shared" si="2"/>
        <v>0.16808405574454077</v>
      </c>
    </row>
    <row r="10" spans="1:40" s="6" customFormat="1" ht="13.5" thickBot="1">
      <c r="A10" s="14">
        <v>4</v>
      </c>
      <c r="B10" s="56" t="s">
        <v>8</v>
      </c>
      <c r="C10" s="72">
        <v>2</v>
      </c>
      <c r="D10" s="53">
        <f t="shared" si="3"/>
        <v>5.8453894490720444E-05</v>
      </c>
      <c r="E10" s="39">
        <f t="shared" si="4"/>
        <v>4</v>
      </c>
      <c r="F10" s="69">
        <f t="shared" si="5"/>
        <v>2</v>
      </c>
      <c r="G10" s="65">
        <v>12</v>
      </c>
      <c r="H10" s="53">
        <f t="shared" si="6"/>
        <v>0.00043933513948890676</v>
      </c>
      <c r="I10" s="72">
        <v>6</v>
      </c>
      <c r="J10" s="53">
        <f t="shared" si="7"/>
        <v>0.0001646000219466696</v>
      </c>
      <c r="K10" s="54">
        <f t="shared" si="8"/>
        <v>-6</v>
      </c>
      <c r="L10" s="55">
        <f t="shared" si="9"/>
        <v>-0.5</v>
      </c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12"/>
      <c r="AL10" s="7">
        <f t="shared" si="0"/>
        <v>5076</v>
      </c>
      <c r="AM10" s="8">
        <f t="shared" si="1"/>
        <v>6983</v>
      </c>
      <c r="AN10" s="9">
        <f t="shared" si="2"/>
        <v>0.1915669922089323</v>
      </c>
    </row>
    <row r="11" spans="1:40" s="6" customFormat="1" ht="13.5" thickBot="1">
      <c r="A11" s="14">
        <v>5</v>
      </c>
      <c r="B11" s="57" t="s">
        <v>9</v>
      </c>
      <c r="C11" s="72">
        <v>90</v>
      </c>
      <c r="D11" s="53">
        <f t="shared" si="3"/>
        <v>0.00263042525208242</v>
      </c>
      <c r="E11" s="39">
        <f t="shared" si="4"/>
        <v>1</v>
      </c>
      <c r="F11" s="69">
        <f t="shared" si="5"/>
        <v>0.011111111111111112</v>
      </c>
      <c r="G11" s="65">
        <v>65</v>
      </c>
      <c r="H11" s="53">
        <f t="shared" si="6"/>
        <v>0.0023797320055649117</v>
      </c>
      <c r="I11" s="72">
        <v>91</v>
      </c>
      <c r="J11" s="53">
        <f t="shared" si="7"/>
        <v>0.0024964336661911554</v>
      </c>
      <c r="K11" s="54">
        <f t="shared" si="8"/>
        <v>26</v>
      </c>
      <c r="L11" s="55">
        <f t="shared" si="9"/>
        <v>0.4</v>
      </c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12"/>
      <c r="AL11" s="7">
        <f t="shared" si="0"/>
        <v>900</v>
      </c>
      <c r="AM11" s="8">
        <f t="shared" si="1"/>
        <v>993</v>
      </c>
      <c r="AN11" s="9">
        <f t="shared" si="2"/>
        <v>0.027241303632173818</v>
      </c>
    </row>
    <row r="12" spans="1:40" s="6" customFormat="1" ht="13.5" thickBot="1">
      <c r="A12" s="14">
        <v>6</v>
      </c>
      <c r="B12" s="57" t="s">
        <v>10</v>
      </c>
      <c r="C12" s="72">
        <v>6092</v>
      </c>
      <c r="D12" s="53">
        <f t="shared" si="3"/>
        <v>0.17805056261873448</v>
      </c>
      <c r="E12" s="39">
        <f t="shared" si="4"/>
        <v>35</v>
      </c>
      <c r="F12" s="69">
        <f t="shared" si="5"/>
        <v>0.005745239658568615</v>
      </c>
      <c r="G12" s="64">
        <v>4163</v>
      </c>
      <c r="H12" s="53">
        <f t="shared" si="6"/>
        <v>0.15241268214102657</v>
      </c>
      <c r="I12" s="72">
        <v>6127</v>
      </c>
      <c r="J12" s="53">
        <f t="shared" si="7"/>
        <v>0.16808405574454077</v>
      </c>
      <c r="K12" s="54">
        <f t="shared" si="8"/>
        <v>1964</v>
      </c>
      <c r="L12" s="55">
        <f t="shared" si="9"/>
        <v>0.47177516214268556</v>
      </c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12"/>
      <c r="AL12" s="7">
        <f t="shared" si="0"/>
        <v>2350</v>
      </c>
      <c r="AM12" s="8">
        <f t="shared" si="1"/>
        <v>3030</v>
      </c>
      <c r="AN12" s="9">
        <f t="shared" si="2"/>
        <v>0.08312301108306815</v>
      </c>
    </row>
    <row r="13" spans="1:40" s="6" customFormat="1" ht="13.5" thickBot="1">
      <c r="A13" s="14">
        <v>7</v>
      </c>
      <c r="B13" s="56" t="s">
        <v>11</v>
      </c>
      <c r="C13" s="72">
        <v>6715</v>
      </c>
      <c r="D13" s="53">
        <f t="shared" si="3"/>
        <v>0.1962589507525939</v>
      </c>
      <c r="E13" s="39">
        <f t="shared" si="4"/>
        <v>268</v>
      </c>
      <c r="F13" s="69">
        <f t="shared" si="5"/>
        <v>0.03991064780342517</v>
      </c>
      <c r="G13" s="64">
        <v>5076</v>
      </c>
      <c r="H13" s="53">
        <f t="shared" si="6"/>
        <v>0.18583876400380758</v>
      </c>
      <c r="I13" s="72">
        <v>6983</v>
      </c>
      <c r="J13" s="53">
        <f t="shared" si="7"/>
        <v>0.1915669922089323</v>
      </c>
      <c r="K13" s="54">
        <f t="shared" si="8"/>
        <v>1907</v>
      </c>
      <c r="L13" s="55">
        <f t="shared" si="9"/>
        <v>0.3756895193065406</v>
      </c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12"/>
      <c r="AL13" s="7">
        <f t="shared" si="0"/>
        <v>448</v>
      </c>
      <c r="AM13" s="8">
        <f t="shared" si="1"/>
        <v>562</v>
      </c>
      <c r="AN13" s="9">
        <f t="shared" si="2"/>
        <v>0.015417535389004719</v>
      </c>
    </row>
    <row r="14" spans="1:40" s="6" customFormat="1" ht="13.5" thickBot="1">
      <c r="A14" s="14">
        <v>8</v>
      </c>
      <c r="B14" s="56" t="s">
        <v>12</v>
      </c>
      <c r="C14" s="72">
        <v>992</v>
      </c>
      <c r="D14" s="53">
        <f t="shared" si="3"/>
        <v>0.02899313166739734</v>
      </c>
      <c r="E14" s="39">
        <f t="shared" si="4"/>
        <v>1</v>
      </c>
      <c r="F14" s="69">
        <f t="shared" si="5"/>
        <v>0.0010080645161290322</v>
      </c>
      <c r="G14" s="64">
        <v>900</v>
      </c>
      <c r="H14" s="53">
        <f t="shared" si="6"/>
        <v>0.03295013546166801</v>
      </c>
      <c r="I14" s="72">
        <v>993</v>
      </c>
      <c r="J14" s="53">
        <f t="shared" si="7"/>
        <v>0.027241303632173818</v>
      </c>
      <c r="K14" s="54">
        <f t="shared" si="8"/>
        <v>93</v>
      </c>
      <c r="L14" s="55">
        <f t="shared" si="9"/>
        <v>0.10333333333333333</v>
      </c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12"/>
      <c r="AL14" s="7">
        <f t="shared" si="0"/>
        <v>341</v>
      </c>
      <c r="AM14" s="8">
        <f t="shared" si="1"/>
        <v>474</v>
      </c>
      <c r="AN14" s="9">
        <f t="shared" si="2"/>
        <v>0.013003401733786897</v>
      </c>
    </row>
    <row r="15" spans="1:40" s="6" customFormat="1" ht="13.5" thickBot="1">
      <c r="A15" s="14">
        <v>9</v>
      </c>
      <c r="B15" s="57" t="s">
        <v>13</v>
      </c>
      <c r="C15" s="72">
        <v>3130</v>
      </c>
      <c r="D15" s="53">
        <f t="shared" si="3"/>
        <v>0.0914803448779775</v>
      </c>
      <c r="E15" s="39">
        <f t="shared" si="4"/>
        <v>-100</v>
      </c>
      <c r="F15" s="69">
        <f t="shared" si="5"/>
        <v>-0.03194888178913738</v>
      </c>
      <c r="G15" s="64">
        <v>2350</v>
      </c>
      <c r="H15" s="53">
        <f t="shared" si="6"/>
        <v>0.08603646481657758</v>
      </c>
      <c r="I15" s="72">
        <v>3030</v>
      </c>
      <c r="J15" s="53">
        <f t="shared" si="7"/>
        <v>0.08312301108306815</v>
      </c>
      <c r="K15" s="54">
        <f t="shared" si="8"/>
        <v>680</v>
      </c>
      <c r="L15" s="55">
        <f t="shared" si="9"/>
        <v>0.28936170212765955</v>
      </c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12"/>
      <c r="AL15" s="7">
        <f t="shared" si="0"/>
        <v>176</v>
      </c>
      <c r="AM15" s="8">
        <f t="shared" si="1"/>
        <v>218</v>
      </c>
      <c r="AN15" s="9">
        <f t="shared" si="2"/>
        <v>0.005980467464062328</v>
      </c>
    </row>
    <row r="16" spans="1:40" s="6" customFormat="1" ht="13.5" thickBot="1">
      <c r="A16" s="14">
        <v>10</v>
      </c>
      <c r="B16" s="57" t="s">
        <v>14</v>
      </c>
      <c r="C16" s="72">
        <v>520</v>
      </c>
      <c r="D16" s="53">
        <f t="shared" si="3"/>
        <v>0.015198012567587316</v>
      </c>
      <c r="E16" s="39">
        <f t="shared" si="4"/>
        <v>42</v>
      </c>
      <c r="F16" s="69">
        <f t="shared" si="5"/>
        <v>0.08076923076923077</v>
      </c>
      <c r="G16" s="64">
        <v>448</v>
      </c>
      <c r="H16" s="53">
        <f t="shared" si="6"/>
        <v>0.016401845207585853</v>
      </c>
      <c r="I16" s="72">
        <v>562</v>
      </c>
      <c r="J16" s="53">
        <f t="shared" si="7"/>
        <v>0.015417535389004719</v>
      </c>
      <c r="K16" s="54">
        <f t="shared" si="8"/>
        <v>114</v>
      </c>
      <c r="L16" s="55">
        <f t="shared" si="9"/>
        <v>0.2544642857142857</v>
      </c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12"/>
      <c r="AL16" s="7">
        <f t="shared" si="0"/>
        <v>3216</v>
      </c>
      <c r="AM16" s="8">
        <f t="shared" si="1"/>
        <v>4118</v>
      </c>
      <c r="AN16" s="9">
        <f t="shared" si="2"/>
        <v>0.11297048172939757</v>
      </c>
    </row>
    <row r="17" spans="1:40" s="6" customFormat="1" ht="13.5" thickBot="1">
      <c r="A17" s="14">
        <v>11</v>
      </c>
      <c r="B17" s="52" t="s">
        <v>15</v>
      </c>
      <c r="C17" s="72">
        <v>462</v>
      </c>
      <c r="D17" s="53">
        <f t="shared" si="3"/>
        <v>0.013502849627356423</v>
      </c>
      <c r="E17" s="39">
        <f t="shared" si="4"/>
        <v>12</v>
      </c>
      <c r="F17" s="69">
        <f t="shared" si="5"/>
        <v>0.025974025974025976</v>
      </c>
      <c r="G17" s="64">
        <v>341</v>
      </c>
      <c r="H17" s="53">
        <f t="shared" si="6"/>
        <v>0.012484440213809768</v>
      </c>
      <c r="I17" s="72">
        <v>474</v>
      </c>
      <c r="J17" s="53">
        <f t="shared" si="7"/>
        <v>0.013003401733786897</v>
      </c>
      <c r="K17" s="54">
        <f t="shared" si="8"/>
        <v>133</v>
      </c>
      <c r="L17" s="55">
        <f t="shared" si="9"/>
        <v>0.39002932551319647</v>
      </c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12"/>
      <c r="AL17" s="7">
        <f t="shared" si="0"/>
        <v>2354</v>
      </c>
      <c r="AM17" s="8">
        <f t="shared" si="1"/>
        <v>2819</v>
      </c>
      <c r="AN17" s="9">
        <f t="shared" si="2"/>
        <v>0.0773345769779436</v>
      </c>
    </row>
    <row r="18" spans="1:40" s="6" customFormat="1" ht="13.5" thickBot="1">
      <c r="A18" s="14">
        <v>12</v>
      </c>
      <c r="B18" s="52" t="s">
        <v>16</v>
      </c>
      <c r="C18" s="72">
        <v>222</v>
      </c>
      <c r="D18" s="53">
        <f t="shared" si="3"/>
        <v>0.006488382288469969</v>
      </c>
      <c r="E18" s="39">
        <f t="shared" si="4"/>
        <v>-4</v>
      </c>
      <c r="F18" s="69">
        <f t="shared" si="5"/>
        <v>-0.018018018018018018</v>
      </c>
      <c r="G18" s="64">
        <v>176</v>
      </c>
      <c r="H18" s="53">
        <f t="shared" si="6"/>
        <v>0.0064435820458373</v>
      </c>
      <c r="I18" s="72">
        <v>218</v>
      </c>
      <c r="J18" s="53">
        <f t="shared" si="7"/>
        <v>0.005980467464062328</v>
      </c>
      <c r="K18" s="54">
        <f t="shared" si="8"/>
        <v>42</v>
      </c>
      <c r="L18" s="55">
        <f t="shared" si="9"/>
        <v>0.23863636363636365</v>
      </c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12"/>
      <c r="AL18" s="7">
        <f t="shared" si="0"/>
        <v>2598</v>
      </c>
      <c r="AM18" s="8">
        <f t="shared" si="1"/>
        <v>3559</v>
      </c>
      <c r="AN18" s="9">
        <f t="shared" si="2"/>
        <v>0.09763524635136618</v>
      </c>
    </row>
    <row r="19" spans="1:40" ht="13.5" thickBot="1">
      <c r="A19" s="14">
        <v>13</v>
      </c>
      <c r="B19" s="52" t="s">
        <v>17</v>
      </c>
      <c r="C19" s="72">
        <v>3606</v>
      </c>
      <c r="D19" s="53">
        <f t="shared" si="3"/>
        <v>0.10539237176676897</v>
      </c>
      <c r="E19" s="39">
        <f t="shared" si="4"/>
        <v>512</v>
      </c>
      <c r="F19" s="69">
        <f t="shared" si="5"/>
        <v>0.14198557958957295</v>
      </c>
      <c r="G19" s="64">
        <v>3216</v>
      </c>
      <c r="H19" s="53">
        <f t="shared" si="6"/>
        <v>0.11774181738302703</v>
      </c>
      <c r="I19" s="72">
        <v>4118</v>
      </c>
      <c r="J19" s="53">
        <f t="shared" si="7"/>
        <v>0.11297048172939757</v>
      </c>
      <c r="K19" s="54">
        <f t="shared" si="8"/>
        <v>902</v>
      </c>
      <c r="L19" s="55">
        <f t="shared" si="9"/>
        <v>0.2804726368159204</v>
      </c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12"/>
      <c r="AL19" s="7">
        <f t="shared" si="0"/>
        <v>2999</v>
      </c>
      <c r="AM19" s="8">
        <f t="shared" si="1"/>
        <v>3543</v>
      </c>
      <c r="AN19" s="9">
        <f t="shared" si="2"/>
        <v>0.0971963129595084</v>
      </c>
    </row>
    <row r="20" spans="1:39" ht="12.75">
      <c r="A20" s="14">
        <v>14</v>
      </c>
      <c r="B20" s="52" t="s">
        <v>18</v>
      </c>
      <c r="C20" s="72">
        <v>1904</v>
      </c>
      <c r="D20" s="53">
        <f t="shared" si="3"/>
        <v>0.05564810755516586</v>
      </c>
      <c r="E20" s="39">
        <f t="shared" si="4"/>
        <v>915</v>
      </c>
      <c r="F20" s="69">
        <f t="shared" si="5"/>
        <v>0.4805672268907563</v>
      </c>
      <c r="G20" s="64">
        <v>2354</v>
      </c>
      <c r="H20" s="53">
        <f t="shared" si="6"/>
        <v>0.08618290986307388</v>
      </c>
      <c r="I20" s="72">
        <v>2819</v>
      </c>
      <c r="J20" s="53">
        <f t="shared" si="7"/>
        <v>0.0773345769779436</v>
      </c>
      <c r="K20" s="54">
        <f t="shared" si="8"/>
        <v>465</v>
      </c>
      <c r="L20" s="55">
        <f t="shared" si="9"/>
        <v>0.19753610875106203</v>
      </c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12"/>
      <c r="AL20" s="7"/>
      <c r="AM20" s="2"/>
    </row>
    <row r="21" spans="1:39" ht="12.75">
      <c r="A21" s="14">
        <v>15</v>
      </c>
      <c r="B21" s="52" t="s">
        <v>19</v>
      </c>
      <c r="C21" s="72">
        <v>3314</v>
      </c>
      <c r="D21" s="53">
        <f t="shared" si="3"/>
        <v>0.09685810317112378</v>
      </c>
      <c r="E21" s="39">
        <f t="shared" si="4"/>
        <v>245</v>
      </c>
      <c r="F21" s="69">
        <f t="shared" si="5"/>
        <v>0.07392878696439348</v>
      </c>
      <c r="G21" s="64">
        <v>2598</v>
      </c>
      <c r="H21" s="53">
        <f t="shared" si="6"/>
        <v>0.09511605769934832</v>
      </c>
      <c r="I21" s="72">
        <v>3559</v>
      </c>
      <c r="J21" s="53">
        <f t="shared" si="7"/>
        <v>0.09763524635136618</v>
      </c>
      <c r="K21" s="54">
        <f t="shared" si="8"/>
        <v>961</v>
      </c>
      <c r="L21" s="55">
        <f t="shared" si="9"/>
        <v>0.3698999230177059</v>
      </c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12"/>
      <c r="AM21" s="2"/>
    </row>
    <row r="22" spans="1:39" ht="13.5" thickBot="1">
      <c r="A22" s="15">
        <v>16</v>
      </c>
      <c r="B22" s="58" t="s">
        <v>20</v>
      </c>
      <c r="C22" s="75">
        <v>3272</v>
      </c>
      <c r="D22" s="59">
        <f t="shared" si="3"/>
        <v>0.09563057138681864</v>
      </c>
      <c r="E22" s="40">
        <f t="shared" si="4"/>
        <v>271</v>
      </c>
      <c r="F22" s="70">
        <f t="shared" si="5"/>
        <v>0.0828239608801956</v>
      </c>
      <c r="G22" s="66">
        <v>2999</v>
      </c>
      <c r="H22" s="59">
        <f t="shared" si="6"/>
        <v>0.10979717361060262</v>
      </c>
      <c r="I22" s="75">
        <v>3543</v>
      </c>
      <c r="J22" s="59">
        <f t="shared" si="7"/>
        <v>0.0971963129595084</v>
      </c>
      <c r="K22" s="60">
        <f t="shared" si="8"/>
        <v>544</v>
      </c>
      <c r="L22" s="61">
        <f t="shared" si="9"/>
        <v>0.1813937979326442</v>
      </c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12"/>
      <c r="AL22" s="22"/>
      <c r="AM22" s="2"/>
    </row>
    <row r="23" spans="1:39" ht="13.5" thickBot="1">
      <c r="A23" s="16"/>
      <c r="B23" s="24" t="s">
        <v>0</v>
      </c>
      <c r="C23" s="76">
        <f>SUM(C7:C22)</f>
        <v>34215</v>
      </c>
      <c r="D23" s="19">
        <f t="shared" si="3"/>
        <v>1</v>
      </c>
      <c r="E23" s="41">
        <f t="shared" si="4"/>
        <v>2237</v>
      </c>
      <c r="F23" s="71">
        <f t="shared" si="5"/>
        <v>0.06538068098787082</v>
      </c>
      <c r="G23" s="18">
        <f>SUM(G7:G22)</f>
        <v>27314</v>
      </c>
      <c r="H23" s="19">
        <f t="shared" si="6"/>
        <v>1</v>
      </c>
      <c r="I23" s="76">
        <f>SUM(I7:I22)</f>
        <v>36452</v>
      </c>
      <c r="J23" s="19">
        <f t="shared" si="7"/>
        <v>1</v>
      </c>
      <c r="K23" s="18">
        <f t="shared" si="8"/>
        <v>9138</v>
      </c>
      <c r="L23" s="17">
        <f t="shared" si="9"/>
        <v>0.33455370872080253</v>
      </c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1"/>
      <c r="AM23" s="2"/>
    </row>
    <row r="24" spans="1:39" s="37" customFormat="1" ht="7.5" thickBot="1">
      <c r="A24" s="26"/>
      <c r="B24" s="27"/>
      <c r="C24" s="28"/>
      <c r="D24" s="29"/>
      <c r="E24" s="30"/>
      <c r="F24" s="31"/>
      <c r="G24" s="73"/>
      <c r="H24" s="74"/>
      <c r="I24" s="32"/>
      <c r="J24" s="33"/>
      <c r="K24" s="32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5">
        <f>55+435+3+653+360+322+182+261+74+16</f>
        <v>2361</v>
      </c>
      <c r="AM24" s="36"/>
    </row>
    <row r="25" spans="38:39" ht="12.75">
      <c r="AL25" s="23"/>
      <c r="AM25" s="2"/>
    </row>
    <row r="26" spans="38:39" ht="12.75">
      <c r="AL26">
        <v>22899</v>
      </c>
      <c r="AM26" s="2"/>
    </row>
    <row r="27" spans="38:39" ht="12.75">
      <c r="AL27" s="23" t="s">
        <v>21</v>
      </c>
      <c r="AM27" s="2"/>
    </row>
    <row r="28" ht="12.75">
      <c r="AM28" s="2"/>
    </row>
    <row r="29" ht="12.75">
      <c r="AM29" s="2"/>
    </row>
    <row r="30" ht="12.75">
      <c r="AM30" s="2"/>
    </row>
    <row r="31" ht="12.75">
      <c r="AM31" s="4"/>
    </row>
    <row r="32" ht="12.75">
      <c r="AM32" s="4"/>
    </row>
    <row r="33" ht="12.75">
      <c r="AM33" s="4"/>
    </row>
    <row r="34" ht="12.75">
      <c r="AM34" s="4"/>
    </row>
    <row r="35" ht="12.75">
      <c r="AM35" s="4"/>
    </row>
  </sheetData>
  <sheetProtection/>
  <mergeCells count="7">
    <mergeCell ref="A1:J1"/>
    <mergeCell ref="K4:L4"/>
    <mergeCell ref="G3:L3"/>
    <mergeCell ref="I4:J4"/>
    <mergeCell ref="G4:H4"/>
    <mergeCell ref="E4:F4"/>
    <mergeCell ref="C4:D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2012-08-01T09:14:37Z</cp:lastPrinted>
  <dcterms:created xsi:type="dcterms:W3CDTF">2003-06-02T05:51:50Z</dcterms:created>
  <dcterms:modified xsi:type="dcterms:W3CDTF">2012-08-06T10:34:18Z</dcterms:modified>
  <cp:category/>
  <cp:version/>
  <cp:contentType/>
  <cp:contentStatus/>
</cp:coreProperties>
</file>